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J21" i="1" l="1"/>
  <c r="G21" i="1"/>
  <c r="C52" i="1"/>
  <c r="F52" i="1"/>
  <c r="I52" i="1"/>
  <c r="C19" i="1"/>
  <c r="F19" i="1"/>
  <c r="I19" i="1"/>
  <c r="D21" i="1"/>
  <c r="C55" i="1" l="1"/>
  <c r="F55" i="1"/>
  <c r="I55" i="1"/>
  <c r="D47" i="1"/>
  <c r="D46" i="1" s="1"/>
  <c r="D45" i="1" s="1"/>
  <c r="D44" i="1" s="1"/>
  <c r="C46" i="1"/>
  <c r="C45" i="1" s="1"/>
  <c r="C44" i="1" s="1"/>
  <c r="F46" i="1"/>
  <c r="F45" i="1" s="1"/>
  <c r="F44" i="1" s="1"/>
  <c r="I46" i="1"/>
  <c r="I45" i="1" s="1"/>
  <c r="I44" i="1" s="1"/>
  <c r="J47" i="1"/>
  <c r="J46" i="1" s="1"/>
  <c r="J45" i="1" s="1"/>
  <c r="J44" i="1" s="1"/>
  <c r="G47" i="1"/>
  <c r="G46" i="1" s="1"/>
  <c r="G45" i="1" s="1"/>
  <c r="G44" i="1" s="1"/>
  <c r="C34" i="1"/>
  <c r="I34" i="1"/>
  <c r="C35" i="1"/>
  <c r="F35" i="1"/>
  <c r="F34" i="1" s="1"/>
  <c r="I35" i="1"/>
  <c r="D36" i="1"/>
  <c r="D35" i="1" s="1"/>
  <c r="D34" i="1" s="1"/>
  <c r="G36" i="1"/>
  <c r="G35" i="1" s="1"/>
  <c r="G34" i="1" s="1"/>
  <c r="J36" i="1"/>
  <c r="J35" i="1" s="1"/>
  <c r="J34" i="1" s="1"/>
  <c r="C12" i="1"/>
  <c r="C11" i="1" s="1"/>
  <c r="F12" i="1"/>
  <c r="F11" i="1" s="1"/>
  <c r="F56" i="1" s="1"/>
  <c r="I12" i="1"/>
  <c r="I11" i="1" s="1"/>
  <c r="D13" i="1"/>
  <c r="D12" i="1" s="1"/>
  <c r="D11" i="1" s="1"/>
  <c r="J13" i="1"/>
  <c r="J12" i="1" s="1"/>
  <c r="J11" i="1" s="1"/>
  <c r="G13" i="1"/>
  <c r="G12" i="1" s="1"/>
  <c r="G11" i="1" s="1"/>
  <c r="I56" i="1" l="1"/>
  <c r="J56" i="1"/>
  <c r="C56" i="1"/>
  <c r="D56" i="1"/>
  <c r="G56" i="1"/>
  <c r="C42" i="1"/>
  <c r="C41" i="1" s="1"/>
  <c r="C40" i="1" s="1"/>
  <c r="F42" i="1"/>
  <c r="F41" i="1" s="1"/>
  <c r="F40" i="1" s="1"/>
  <c r="I42" i="1"/>
  <c r="I41" i="1" s="1"/>
  <c r="I40" i="1" s="1"/>
  <c r="J43" i="1"/>
  <c r="G43" i="1"/>
  <c r="G42" i="1" s="1"/>
  <c r="G41" i="1" s="1"/>
  <c r="G40" i="1" s="1"/>
  <c r="D43" i="1"/>
  <c r="D42" i="1" s="1"/>
  <c r="D41" i="1" s="1"/>
  <c r="D40" i="1" s="1"/>
  <c r="J28" i="1"/>
  <c r="G28" i="1"/>
  <c r="C24" i="1"/>
  <c r="F24" i="1"/>
  <c r="I24" i="1"/>
  <c r="C53" i="1"/>
  <c r="F53" i="1"/>
  <c r="I53" i="1"/>
  <c r="C49" i="1"/>
  <c r="F49" i="1"/>
  <c r="I49" i="1"/>
  <c r="J42" i="1" l="1"/>
  <c r="J41" i="1" s="1"/>
  <c r="J40" i="1" s="1"/>
  <c r="J9" i="1"/>
  <c r="G9" i="1"/>
  <c r="D9" i="1"/>
  <c r="C8" i="1"/>
  <c r="C7" i="1" s="1"/>
  <c r="C6" i="1" s="1"/>
  <c r="F8" i="1"/>
  <c r="F7" i="1" s="1"/>
  <c r="F6" i="1" s="1"/>
  <c r="I8" i="1"/>
  <c r="I7" i="1" s="1"/>
  <c r="I6" i="1" s="1"/>
  <c r="J8" i="1"/>
  <c r="J7" i="1" s="1"/>
  <c r="J6" i="1" s="1"/>
  <c r="D28" i="1"/>
  <c r="D16" i="1"/>
  <c r="G8" i="1" l="1"/>
  <c r="G7" i="1" s="1"/>
  <c r="G6" i="1" s="1"/>
  <c r="D8" i="1"/>
  <c r="D7" i="1" s="1"/>
  <c r="D6" i="1" s="1"/>
  <c r="D39" i="1" l="1"/>
  <c r="F23" i="1" l="1"/>
  <c r="C18" i="1"/>
  <c r="F18" i="1"/>
  <c r="F51" i="1" s="1"/>
  <c r="I18" i="1"/>
  <c r="D27" i="1"/>
  <c r="D26" i="1"/>
  <c r="D52" i="1" s="1"/>
  <c r="D25" i="1"/>
  <c r="D20" i="1"/>
  <c r="D19" i="1" s="1"/>
  <c r="C54" i="1"/>
  <c r="D54" i="1"/>
  <c r="D61" i="1" s="1"/>
  <c r="F54" i="1"/>
  <c r="F61" i="1" s="1"/>
  <c r="I54" i="1"/>
  <c r="I61" i="1" s="1"/>
  <c r="C61" i="1"/>
  <c r="C58" i="1"/>
  <c r="F58" i="1"/>
  <c r="I58" i="1"/>
  <c r="J39" i="1"/>
  <c r="J38" i="1" s="1"/>
  <c r="J37" i="1" s="1"/>
  <c r="J33" i="1" s="1"/>
  <c r="J32" i="1"/>
  <c r="J26" i="1"/>
  <c r="J52" i="1" s="1"/>
  <c r="J27" i="1"/>
  <c r="J25" i="1"/>
  <c r="J24" i="1" s="1"/>
  <c r="J20" i="1"/>
  <c r="J16" i="1"/>
  <c r="J15" i="1" s="1"/>
  <c r="J14" i="1" s="1"/>
  <c r="J10" i="1" s="1"/>
  <c r="I38" i="1"/>
  <c r="I37" i="1" s="1"/>
  <c r="I33" i="1" s="1"/>
  <c r="I31" i="1"/>
  <c r="I30" i="1" s="1"/>
  <c r="I29" i="1" s="1"/>
  <c r="I23" i="1"/>
  <c r="I15" i="1"/>
  <c r="I14" i="1" s="1"/>
  <c r="I10" i="1" s="1"/>
  <c r="G39" i="1"/>
  <c r="G38" i="1" s="1"/>
  <c r="G37" i="1" s="1"/>
  <c r="G33" i="1" s="1"/>
  <c r="G32" i="1"/>
  <c r="G55" i="1" s="1"/>
  <c r="G26" i="1"/>
  <c r="G52" i="1" s="1"/>
  <c r="G27" i="1"/>
  <c r="G25" i="1"/>
  <c r="G20" i="1"/>
  <c r="G16" i="1"/>
  <c r="G54" i="1" s="1"/>
  <c r="G61" i="1" s="1"/>
  <c r="F38" i="1"/>
  <c r="F37" i="1" s="1"/>
  <c r="F33" i="1" s="1"/>
  <c r="F31" i="1"/>
  <c r="F30" i="1" s="1"/>
  <c r="F29" i="1" s="1"/>
  <c r="F15" i="1"/>
  <c r="F14" i="1" s="1"/>
  <c r="F10" i="1" s="1"/>
  <c r="D32" i="1"/>
  <c r="D55" i="1" s="1"/>
  <c r="C23" i="1"/>
  <c r="D15" i="1"/>
  <c r="D14" i="1" s="1"/>
  <c r="D10" i="1" s="1"/>
  <c r="D38" i="1"/>
  <c r="D37" i="1" s="1"/>
  <c r="D33" i="1" s="1"/>
  <c r="C38" i="1"/>
  <c r="C37" i="1" s="1"/>
  <c r="C33" i="1" s="1"/>
  <c r="C31" i="1"/>
  <c r="C30" i="1" s="1"/>
  <c r="C29" i="1" s="1"/>
  <c r="C15" i="1"/>
  <c r="C14" i="1" s="1"/>
  <c r="C10" i="1" s="1"/>
  <c r="G19" i="1" l="1"/>
  <c r="G49" i="1"/>
  <c r="G53" i="1"/>
  <c r="I51" i="1"/>
  <c r="I57" i="1" s="1"/>
  <c r="F57" i="1"/>
  <c r="G24" i="1"/>
  <c r="J19" i="1"/>
  <c r="J53" i="1"/>
  <c r="J58" i="1" s="1"/>
  <c r="J49" i="1"/>
  <c r="J31" i="1"/>
  <c r="J30" i="1" s="1"/>
  <c r="J29" i="1" s="1"/>
  <c r="J55" i="1"/>
  <c r="C17" i="1"/>
  <c r="C51" i="1"/>
  <c r="C57" i="1" s="1"/>
  <c r="I22" i="1"/>
  <c r="F22" i="1"/>
  <c r="C22" i="1"/>
  <c r="D24" i="1"/>
  <c r="D53" i="1"/>
  <c r="D49" i="1"/>
  <c r="G15" i="1"/>
  <c r="G14" i="1" s="1"/>
  <c r="G10" i="1" s="1"/>
  <c r="G58" i="1"/>
  <c r="D18" i="1"/>
  <c r="J23" i="1"/>
  <c r="D31" i="1"/>
  <c r="D30" i="1" s="1"/>
  <c r="D29" i="1" s="1"/>
  <c r="G31" i="1"/>
  <c r="G30" i="1" s="1"/>
  <c r="G29" i="1" s="1"/>
  <c r="G23" i="1"/>
  <c r="F17" i="1"/>
  <c r="F48" i="1" s="1"/>
  <c r="I17" i="1"/>
  <c r="I48" i="1" s="1"/>
  <c r="J54" i="1"/>
  <c r="J61" i="1" s="1"/>
  <c r="G18" i="1"/>
  <c r="G51" i="1" s="1"/>
  <c r="G57" i="1" s="1"/>
  <c r="J18" i="1"/>
  <c r="J51" i="1" s="1"/>
  <c r="J57" i="1" s="1"/>
  <c r="D58" i="1"/>
  <c r="D23" i="1"/>
  <c r="C48" i="1" l="1"/>
  <c r="D17" i="1"/>
  <c r="D51" i="1"/>
  <c r="D57" i="1" s="1"/>
  <c r="J22" i="1"/>
  <c r="G22" i="1"/>
  <c r="D22" i="1"/>
  <c r="F60" i="1"/>
  <c r="F62" i="1" s="1"/>
  <c r="I60" i="1"/>
  <c r="I62" i="1" s="1"/>
  <c r="J17" i="1"/>
  <c r="J48" i="1" s="1"/>
  <c r="G17" i="1"/>
  <c r="G48" i="1" s="1"/>
  <c r="C60" i="1"/>
  <c r="C62" i="1" s="1"/>
  <c r="D48" i="1" l="1"/>
  <c r="G60" i="1"/>
  <c r="G62" i="1" s="1"/>
  <c r="J60" i="1"/>
  <c r="J62" i="1" s="1"/>
  <c r="D60" i="1" l="1"/>
  <c r="D62" i="1" s="1"/>
</calcChain>
</file>

<file path=xl/sharedStrings.xml><?xml version="1.0" encoding="utf-8"?>
<sst xmlns="http://schemas.openxmlformats.org/spreadsheetml/2006/main" count="71" uniqueCount="47">
  <si>
    <t/>
  </si>
  <si>
    <t>Перечень объектов</t>
  </si>
  <si>
    <t>ГП</t>
  </si>
  <si>
    <t>Государственная программа 2. "Развитие образования"</t>
  </si>
  <si>
    <t>Государственная программа 7. "Обеспечение комфортной среды проживания населения региона"</t>
  </si>
  <si>
    <t>г.Полярные Зори с подведомственной территорией</t>
  </si>
  <si>
    <t>Государственная программа 12. "Развитие транспортной системы"</t>
  </si>
  <si>
    <t>ЗАТО Александровск</t>
  </si>
  <si>
    <t>ЗАТО г.Североморск</t>
  </si>
  <si>
    <t>Ковдорский район</t>
  </si>
  <si>
    <t>Ловозерский район</t>
  </si>
  <si>
    <t>ИТОГО</t>
  </si>
  <si>
    <t>из них за счет средств федерального бюджета</t>
  </si>
  <si>
    <t>рублей</t>
  </si>
  <si>
    <t>Сумма утвержденная ЗМО</t>
  </si>
  <si>
    <t>Государственная программа 2. "Развитие образования", в том числе</t>
  </si>
  <si>
    <t>за счет средств областного бюджета</t>
  </si>
  <si>
    <t>за счет средств федерального бюджета</t>
  </si>
  <si>
    <t>Объем субсидий на софинансирование капитальных вложений в объекты муниципальной собственности в разрезе государственных программ Мурманской области</t>
  </si>
  <si>
    <t>Обустройство водозаборных сооружений на подземном источнике в г.Ковдоре. Водовод сырой воды.(2-5 этапы)</t>
  </si>
  <si>
    <t>Строительство 60-квартирного жилого дома по ул. Пионерская в с.Ловозеро для формирования некоммерческого жилищного фонда для граждан, имеющих невысокий уровень дохода</t>
  </si>
  <si>
    <t>Детский сад на 220 мест по ул. Кирова в ЗАТО г.Североморске (за счет областных средств)</t>
  </si>
  <si>
    <t>Реконструкция путепровода через ж.д. на км 2+125 автоподъезда г.Полярные Зори</t>
  </si>
  <si>
    <t>Министерство строительства и территориального развития Мурманской области</t>
  </si>
  <si>
    <t>Министерство транспорта и дорожного хозяйства Мурманской области</t>
  </si>
  <si>
    <t>Объем субсидий на софинансирование капитальных вложений в объекты муниципальной собственности в разрезе ГРБС</t>
  </si>
  <si>
    <t>05 "Жилищно-коммунальное хозяйство"</t>
  </si>
  <si>
    <t>04 "Национальная экономика"</t>
  </si>
  <si>
    <t>07 "Образование"</t>
  </si>
  <si>
    <t>Детский сад на 300 мест в г.Гаджиево ЗАТО Александровск (за счет федеральных средств)</t>
  </si>
  <si>
    <t>Детский сад на 220 мест по ул. Кирова в ЗАТО г.Североморске (за счет федеральных средств)</t>
  </si>
  <si>
    <t>ПЕРЕЧЕНЬ 
объектов капитального строительства муниципальной собственности, 
финансируемых из областного бюджета для уточнения бюджета на 2015 и на плановый период 2016 и 2017 годы</t>
  </si>
  <si>
    <t>Сумма изменений (+,-)</t>
  </si>
  <si>
    <t xml:space="preserve">Сумма с учетом изменений </t>
  </si>
  <si>
    <t>Детский сад на 220 мест в н.п. Североморск-3 (разработка ПСД) (за счет федеральных средств)</t>
  </si>
  <si>
    <t>Детский сад на 220 мест в н.п. Североморск-3 (разработка ПСД) (за счет областных средств)</t>
  </si>
  <si>
    <t>г.Мурманск</t>
  </si>
  <si>
    <t>Реконструкция здания МБДОУ г.Мурманска № 121</t>
  </si>
  <si>
    <t>Терский район</t>
  </si>
  <si>
    <t>Строительство самотечной и напорной линии водоотведения в п.Умба</t>
  </si>
  <si>
    <t>Государственная программа 4. "Развитие физической культуры и спорта"</t>
  </si>
  <si>
    <t>11 "Физическая культура и спорт"</t>
  </si>
  <si>
    <t>Физкультурно-оздоровительный комплекс в 5 микрорайоне г. Полярные Зори"</t>
  </si>
  <si>
    <t>Общеобразовательная школа на 50 человек в с. Краснощелье Ловозерского района</t>
  </si>
  <si>
    <t>Печенгский район</t>
  </si>
  <si>
    <t>Детский на 140 мест в п. Спутник Мурманской области</t>
  </si>
  <si>
    <t>Детский сад на 300 мест в г.Гаджиево ЗАТО Александровск (за счет областных средств)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</si>
</sst>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17">
    <xf numFmtId="0" fontId="0" fillId="0" borderId="0" xfId="0" applyFont="1" applyFill="1" applyAlignment="1">
      <alignment vertical="top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3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 wrapText="1"/>
    </xf>
    <xf numFmtId="4" fontId="3" fillId="2" borderId="7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top" wrapText="1"/>
    </xf>
    <xf numFmtId="4" fontId="0" fillId="0" borderId="7" xfId="0" applyNumberFormat="1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vertical="top" wrapText="1"/>
    </xf>
    <xf numFmtId="0" fontId="0" fillId="3" borderId="7" xfId="0" applyFill="1" applyBorder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horizontal="right" wrapText="1"/>
    </xf>
    <xf numFmtId="4" fontId="4" fillId="0" borderId="7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center" wrapText="1"/>
    </xf>
    <xf numFmtId="0" fontId="0" fillId="0" borderId="0" xfId="0" applyFont="1" applyFill="1" applyAlignment="1">
      <alignment vertical="top" wrapText="1"/>
    </xf>
    <xf numFmtId="0" fontId="3" fillId="2" borderId="10" xfId="0" applyFont="1" applyFill="1" applyBorder="1" applyAlignment="1">
      <alignment vertical="center" wrapText="1"/>
    </xf>
    <xf numFmtId="4" fontId="5" fillId="2" borderId="11" xfId="0" applyNumberFormat="1" applyFont="1" applyFill="1" applyBorder="1" applyAlignment="1">
      <alignment vertical="top" wrapText="1"/>
    </xf>
    <xf numFmtId="4" fontId="5" fillId="2" borderId="12" xfId="0" applyNumberFormat="1" applyFont="1" applyFill="1" applyBorder="1" applyAlignment="1">
      <alignment vertical="top" wrapText="1"/>
    </xf>
    <xf numFmtId="4" fontId="3" fillId="2" borderId="15" xfId="0" applyNumberFormat="1" applyFont="1" applyFill="1" applyBorder="1" applyAlignment="1">
      <alignment horizontal="right" vertical="center" wrapText="1"/>
    </xf>
    <xf numFmtId="4" fontId="3" fillId="0" borderId="15" xfId="0" applyNumberFormat="1" applyFont="1" applyFill="1" applyBorder="1" applyAlignment="1">
      <alignment horizontal="right" vertical="center" wrapText="1"/>
    </xf>
    <xf numFmtId="4" fontId="4" fillId="0" borderId="15" xfId="0" applyNumberFormat="1" applyFont="1" applyFill="1" applyBorder="1" applyAlignment="1">
      <alignment horizontal="right" vertical="center" wrapText="1"/>
    </xf>
    <xf numFmtId="4" fontId="0" fillId="0" borderId="6" xfId="0" applyNumberFormat="1" applyFont="1" applyFill="1" applyBorder="1" applyAlignment="1">
      <alignment vertical="top" wrapText="1"/>
    </xf>
    <xf numFmtId="4" fontId="0" fillId="0" borderId="6" xfId="0" applyNumberFormat="1" applyFont="1" applyFill="1" applyBorder="1" applyAlignment="1">
      <alignment vertical="center" wrapText="1"/>
    </xf>
    <xf numFmtId="4" fontId="3" fillId="2" borderId="7" xfId="0" applyNumberFormat="1" applyFont="1" applyFill="1" applyBorder="1" applyAlignment="1">
      <alignment horizontal="right" vertical="center" wrapText="1"/>
    </xf>
    <xf numFmtId="4" fontId="3" fillId="0" borderId="7" xfId="0" applyNumberFormat="1" applyFont="1" applyFill="1" applyBorder="1" applyAlignment="1">
      <alignment horizontal="right" vertical="center" wrapText="1"/>
    </xf>
    <xf numFmtId="4" fontId="3" fillId="2" borderId="13" xfId="0" applyNumberFormat="1" applyFont="1" applyFill="1" applyBorder="1" applyAlignment="1">
      <alignment horizontal="right" vertical="center" wrapText="1"/>
    </xf>
    <xf numFmtId="4" fontId="3" fillId="0" borderId="13" xfId="0" applyNumberFormat="1" applyFont="1" applyFill="1" applyBorder="1" applyAlignment="1">
      <alignment horizontal="right" vertical="center" wrapText="1"/>
    </xf>
    <xf numFmtId="4" fontId="4" fillId="0" borderId="13" xfId="0" applyNumberFormat="1" applyFont="1" applyFill="1" applyBorder="1" applyAlignment="1">
      <alignment horizontal="right" vertical="center" wrapText="1"/>
    </xf>
    <xf numFmtId="4" fontId="3" fillId="0" borderId="17" xfId="0" applyNumberFormat="1" applyFont="1" applyFill="1" applyBorder="1" applyAlignment="1">
      <alignment horizontal="right" vertical="center" wrapText="1"/>
    </xf>
    <xf numFmtId="4" fontId="3" fillId="0" borderId="19" xfId="0" applyNumberFormat="1" applyFont="1" applyFill="1" applyBorder="1" applyAlignment="1">
      <alignment horizontal="right" vertical="center" wrapText="1"/>
    </xf>
    <xf numFmtId="4" fontId="3" fillId="0" borderId="20" xfId="0" applyNumberFormat="1" applyFont="1" applyFill="1" applyBorder="1" applyAlignment="1">
      <alignment horizontal="right" vertical="center" wrapText="1"/>
    </xf>
    <xf numFmtId="4" fontId="0" fillId="0" borderId="13" xfId="0" applyNumberFormat="1" applyFont="1" applyFill="1" applyBorder="1" applyAlignment="1">
      <alignment vertical="center" wrapText="1"/>
    </xf>
    <xf numFmtId="4" fontId="4" fillId="0" borderId="6" xfId="0" applyNumberFormat="1" applyFont="1" applyFill="1" applyBorder="1" applyAlignment="1">
      <alignment horizontal="right" vertical="center" wrapText="1"/>
    </xf>
    <xf numFmtId="4" fontId="3" fillId="2" borderId="6" xfId="0" applyNumberFormat="1" applyFont="1" applyFill="1" applyBorder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right" vertical="center" wrapText="1"/>
    </xf>
    <xf numFmtId="4" fontId="4" fillId="0" borderId="19" xfId="0" applyNumberFormat="1" applyFont="1" applyFill="1" applyBorder="1" applyAlignment="1">
      <alignment horizontal="right" vertical="center" wrapText="1"/>
    </xf>
    <xf numFmtId="4" fontId="0" fillId="0" borderId="13" xfId="0" applyNumberFormat="1" applyFont="1" applyFill="1" applyBorder="1" applyAlignment="1">
      <alignment vertical="top" wrapText="1"/>
    </xf>
    <xf numFmtId="4" fontId="5" fillId="2" borderId="21" xfId="0" applyNumberFormat="1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4" fontId="0" fillId="0" borderId="7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top" wrapText="1"/>
    </xf>
    <xf numFmtId="4" fontId="4" fillId="0" borderId="3" xfId="0" applyNumberFormat="1" applyFont="1" applyFill="1" applyBorder="1" applyAlignment="1">
      <alignment horizontal="right" vertical="center" wrapText="1"/>
    </xf>
    <xf numFmtId="4" fontId="4" fillId="0" borderId="23" xfId="0" applyNumberFormat="1" applyFont="1" applyFill="1" applyBorder="1" applyAlignment="1">
      <alignment horizontal="right" vertical="center" wrapText="1"/>
    </xf>
    <xf numFmtId="4" fontId="3" fillId="2" borderId="3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top" wrapText="1"/>
    </xf>
    <xf numFmtId="4" fontId="3" fillId="2" borderId="24" xfId="0" applyNumberFormat="1" applyFont="1" applyFill="1" applyBorder="1" applyAlignment="1">
      <alignment horizontal="right" vertical="center" wrapText="1"/>
    </xf>
    <xf numFmtId="4" fontId="3" fillId="2" borderId="28" xfId="0" applyNumberFormat="1" applyFont="1" applyFill="1" applyBorder="1" applyAlignment="1">
      <alignment horizontal="right" vertical="center" wrapText="1"/>
    </xf>
    <xf numFmtId="4" fontId="3" fillId="2" borderId="6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top" wrapText="1"/>
    </xf>
    <xf numFmtId="0" fontId="3" fillId="2" borderId="1" xfId="0" applyFont="1" applyFill="1" applyBorder="1" applyAlignment="1">
      <alignment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horizontal="left" vertical="center" wrapText="1"/>
    </xf>
    <xf numFmtId="4" fontId="4" fillId="0" borderId="29" xfId="0" applyNumberFormat="1" applyFont="1" applyFill="1" applyBorder="1" applyAlignment="1">
      <alignment horizontal="right" vertical="center" wrapText="1"/>
    </xf>
    <xf numFmtId="4" fontId="4" fillId="0" borderId="30" xfId="0" applyNumberFormat="1" applyFont="1" applyFill="1" applyBorder="1" applyAlignment="1">
      <alignment horizontal="right" vertical="center" wrapText="1"/>
    </xf>
    <xf numFmtId="4" fontId="4" fillId="0" borderId="31" xfId="0" applyNumberFormat="1" applyFont="1" applyFill="1" applyBorder="1" applyAlignment="1">
      <alignment horizontal="right" vertical="center" wrapText="1"/>
    </xf>
    <xf numFmtId="4" fontId="0" fillId="0" borderId="32" xfId="0" applyNumberFormat="1" applyFont="1" applyFill="1" applyBorder="1" applyAlignment="1">
      <alignment vertical="center" wrapText="1"/>
    </xf>
    <xf numFmtId="4" fontId="0" fillId="0" borderId="30" xfId="0" applyNumberFormat="1" applyFont="1" applyFill="1" applyBorder="1" applyAlignment="1">
      <alignment vertical="center" wrapText="1"/>
    </xf>
    <xf numFmtId="4" fontId="0" fillId="0" borderId="31" xfId="0" applyNumberFormat="1" applyFont="1" applyFill="1" applyBorder="1" applyAlignment="1">
      <alignment vertical="center" wrapText="1"/>
    </xf>
    <xf numFmtId="4" fontId="3" fillId="2" borderId="17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4" fontId="4" fillId="3" borderId="22" xfId="0" applyNumberFormat="1" applyFont="1" applyFill="1" applyBorder="1" applyAlignment="1">
      <alignment horizontal="right" vertical="center" wrapText="1"/>
    </xf>
    <xf numFmtId="4" fontId="4" fillId="3" borderId="25" xfId="0" applyNumberFormat="1" applyFont="1" applyFill="1" applyBorder="1" applyAlignment="1">
      <alignment horizontal="right" vertical="center" wrapText="1"/>
    </xf>
    <xf numFmtId="4" fontId="4" fillId="3" borderId="26" xfId="0" applyNumberFormat="1" applyFont="1" applyFill="1" applyBorder="1" applyAlignment="1">
      <alignment horizontal="right" vertical="center" wrapText="1"/>
    </xf>
    <xf numFmtId="4" fontId="4" fillId="3" borderId="3" xfId="0" applyNumberFormat="1" applyFont="1" applyFill="1" applyBorder="1" applyAlignment="1">
      <alignment horizontal="right" vertical="center" wrapText="1"/>
    </xf>
    <xf numFmtId="4" fontId="4" fillId="3" borderId="27" xfId="0" applyNumberFormat="1" applyFont="1" applyFill="1" applyBorder="1" applyAlignment="1">
      <alignment horizontal="right" vertical="center" wrapText="1"/>
    </xf>
    <xf numFmtId="4" fontId="3" fillId="3" borderId="15" xfId="0" applyNumberFormat="1" applyFont="1" applyFill="1" applyBorder="1" applyAlignment="1">
      <alignment horizontal="right" vertical="center" wrapText="1"/>
    </xf>
    <xf numFmtId="4" fontId="4" fillId="3" borderId="15" xfId="0" applyNumberFormat="1" applyFont="1" applyFill="1" applyBorder="1" applyAlignment="1">
      <alignment horizontal="right" vertical="center" wrapText="1"/>
    </xf>
    <xf numFmtId="4" fontId="4" fillId="3" borderId="7" xfId="0" applyNumberFormat="1" applyFont="1" applyFill="1" applyBorder="1" applyAlignment="1">
      <alignment horizontal="right" vertical="center" wrapText="1"/>
    </xf>
    <xf numFmtId="4" fontId="4" fillId="3" borderId="13" xfId="0" applyNumberFormat="1" applyFont="1" applyFill="1" applyBorder="1" applyAlignment="1">
      <alignment horizontal="right" vertical="center" wrapText="1"/>
    </xf>
    <xf numFmtId="4" fontId="4" fillId="3" borderId="6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vertical="center" wrapText="1"/>
    </xf>
    <xf numFmtId="0" fontId="4" fillId="0" borderId="22" xfId="0" applyFont="1" applyFill="1" applyBorder="1" applyAlignment="1">
      <alignment horizontal="center" vertical="center" wrapText="1"/>
    </xf>
    <xf numFmtId="4" fontId="3" fillId="2" borderId="29" xfId="0" applyNumberFormat="1" applyFont="1" applyFill="1" applyBorder="1" applyAlignment="1">
      <alignment horizontal="right" vertical="center" wrapText="1"/>
    </xf>
    <xf numFmtId="0" fontId="4" fillId="0" borderId="33" xfId="0" applyFont="1" applyFill="1" applyBorder="1" applyAlignment="1">
      <alignment horizontal="center" vertical="center" wrapText="1"/>
    </xf>
    <xf numFmtId="4" fontId="3" fillId="2" borderId="20" xfId="0" applyNumberFormat="1" applyFont="1" applyFill="1" applyBorder="1" applyAlignment="1">
      <alignment horizontal="right" vertical="center" wrapText="1"/>
    </xf>
    <xf numFmtId="4" fontId="3" fillId="2" borderId="19" xfId="0" applyNumberFormat="1" applyFont="1" applyFill="1" applyBorder="1" applyAlignment="1">
      <alignment horizontal="right" vertical="center" wrapText="1"/>
    </xf>
    <xf numFmtId="4" fontId="3" fillId="3" borderId="19" xfId="0" applyNumberFormat="1" applyFont="1" applyFill="1" applyBorder="1" applyAlignment="1">
      <alignment horizontal="right" vertical="center" wrapText="1"/>
    </xf>
    <xf numFmtId="4" fontId="4" fillId="3" borderId="19" xfId="0" applyNumberFormat="1" applyFont="1" applyFill="1" applyBorder="1" applyAlignment="1">
      <alignment horizontal="right" vertical="center" wrapText="1"/>
    </xf>
    <xf numFmtId="4" fontId="4" fillId="0" borderId="20" xfId="0" applyNumberFormat="1" applyFont="1" applyFill="1" applyBorder="1" applyAlignment="1">
      <alignment horizontal="right" vertical="center" wrapText="1"/>
    </xf>
    <xf numFmtId="4" fontId="3" fillId="2" borderId="33" xfId="0" applyNumberFormat="1" applyFont="1" applyFill="1" applyBorder="1" applyAlignment="1">
      <alignment horizontal="right" vertical="center" wrapText="1"/>
    </xf>
    <xf numFmtId="4" fontId="3" fillId="2" borderId="34" xfId="0" applyNumberFormat="1" applyFont="1" applyFill="1" applyBorder="1" applyAlignment="1">
      <alignment vertical="center" wrapText="1"/>
    </xf>
    <xf numFmtId="4" fontId="3" fillId="2" borderId="22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top" wrapText="1"/>
    </xf>
    <xf numFmtId="4" fontId="3" fillId="0" borderId="35" xfId="0" applyNumberFormat="1" applyFont="1" applyFill="1" applyBorder="1" applyAlignment="1">
      <alignment horizontal="right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horizontal="righ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vertical="top" wrapText="1"/>
    </xf>
    <xf numFmtId="4" fontId="1" fillId="0" borderId="8" xfId="0" applyNumberFormat="1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vertical="top" wrapText="1"/>
    </xf>
    <xf numFmtId="0" fontId="0" fillId="0" borderId="14" xfId="0" applyFont="1" applyFill="1" applyBorder="1" applyAlignment="1">
      <alignment vertical="top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vertical="top" wrapText="1"/>
    </xf>
    <xf numFmtId="0" fontId="0" fillId="0" borderId="13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tabSelected="1" topLeftCell="A43" workbookViewId="0">
      <pane xSplit="1" topLeftCell="B1" activePane="topRight" state="frozen"/>
      <selection pane="topRight" activeCell="D66" sqref="D66"/>
    </sheetView>
  </sheetViews>
  <sheetFormatPr defaultRowHeight="12.75" x14ac:dyDescent="0.2"/>
  <cols>
    <col min="1" max="1" width="58.83203125" style="5" customWidth="1"/>
    <col min="2" max="2" width="19.33203125" customWidth="1"/>
    <col min="3" max="3" width="17.83203125" style="23" customWidth="1"/>
    <col min="4" max="4" width="21.1640625" style="23" customWidth="1"/>
    <col min="5" max="5" width="18.1640625" bestFit="1" customWidth="1"/>
    <col min="6" max="6" width="17.5" style="23" customWidth="1"/>
    <col min="7" max="7" width="18" style="23" customWidth="1"/>
    <col min="8" max="8" width="19" style="17" customWidth="1"/>
    <col min="9" max="9" width="17.6640625" bestFit="1" customWidth="1"/>
    <col min="10" max="10" width="20.5" customWidth="1"/>
  </cols>
  <sheetData>
    <row r="1" spans="1:10" ht="21.2" customHeight="1" x14ac:dyDescent="0.2">
      <c r="A1" s="102" t="s">
        <v>0</v>
      </c>
      <c r="B1" s="102"/>
      <c r="C1" s="102"/>
      <c r="D1" s="102"/>
      <c r="E1" s="102"/>
    </row>
    <row r="2" spans="1:10" ht="52.35" customHeight="1" x14ac:dyDescent="0.2">
      <c r="A2" s="116" t="s">
        <v>31</v>
      </c>
      <c r="B2" s="106"/>
      <c r="C2" s="106"/>
      <c r="D2" s="106"/>
      <c r="E2" s="106"/>
      <c r="F2" s="106"/>
      <c r="G2" s="106"/>
      <c r="H2" s="106"/>
      <c r="I2" s="106"/>
      <c r="J2" s="106"/>
    </row>
    <row r="3" spans="1:10" ht="25.5" customHeight="1" x14ac:dyDescent="0.2">
      <c r="A3" s="105"/>
      <c r="B3" s="106"/>
      <c r="C3" s="106"/>
      <c r="D3" s="106"/>
      <c r="E3" s="106"/>
      <c r="J3" s="18" t="s">
        <v>13</v>
      </c>
    </row>
    <row r="4" spans="1:10" ht="16.5" customHeight="1" x14ac:dyDescent="0.2">
      <c r="A4" s="103" t="s">
        <v>1</v>
      </c>
      <c r="B4" s="109">
        <v>2015</v>
      </c>
      <c r="C4" s="110"/>
      <c r="D4" s="111"/>
      <c r="E4" s="112">
        <v>2016</v>
      </c>
      <c r="F4" s="110"/>
      <c r="G4" s="111"/>
      <c r="H4" s="113">
        <v>2017</v>
      </c>
      <c r="I4" s="114"/>
      <c r="J4" s="115"/>
    </row>
    <row r="5" spans="1:10" ht="55.5" customHeight="1" x14ac:dyDescent="0.2">
      <c r="A5" s="104" t="s">
        <v>2</v>
      </c>
      <c r="B5" s="4" t="s">
        <v>14</v>
      </c>
      <c r="C5" s="4" t="s">
        <v>32</v>
      </c>
      <c r="D5" s="89" t="s">
        <v>33</v>
      </c>
      <c r="E5" s="87" t="s">
        <v>14</v>
      </c>
      <c r="F5" s="4" t="s">
        <v>32</v>
      </c>
      <c r="G5" s="89" t="s">
        <v>33</v>
      </c>
      <c r="H5" s="87" t="s">
        <v>14</v>
      </c>
      <c r="I5" s="4" t="s">
        <v>32</v>
      </c>
      <c r="J5" s="89" t="s">
        <v>33</v>
      </c>
    </row>
    <row r="6" spans="1:10" s="48" customFormat="1" x14ac:dyDescent="0.2">
      <c r="A6" s="54" t="s">
        <v>36</v>
      </c>
      <c r="B6" s="53">
        <v>18950000</v>
      </c>
      <c r="C6" s="53">
        <f t="shared" ref="C6:J6" si="0">C7</f>
        <v>0</v>
      </c>
      <c r="D6" s="90">
        <f t="shared" si="0"/>
        <v>18950000</v>
      </c>
      <c r="E6" s="56">
        <v>0</v>
      </c>
      <c r="F6" s="55">
        <f t="shared" si="0"/>
        <v>0</v>
      </c>
      <c r="G6" s="90">
        <f t="shared" si="0"/>
        <v>0</v>
      </c>
      <c r="H6" s="56">
        <v>0</v>
      </c>
      <c r="I6" s="55">
        <f t="shared" si="0"/>
        <v>0</v>
      </c>
      <c r="J6" s="90">
        <f t="shared" si="0"/>
        <v>0</v>
      </c>
    </row>
    <row r="7" spans="1:10" s="48" customFormat="1" x14ac:dyDescent="0.2">
      <c r="A7" s="8" t="s">
        <v>3</v>
      </c>
      <c r="B7" s="51">
        <v>18950000</v>
      </c>
      <c r="C7" s="52">
        <f t="shared" ref="C7:J7" si="1">C8</f>
        <v>0</v>
      </c>
      <c r="D7" s="36">
        <f t="shared" si="1"/>
        <v>18950000</v>
      </c>
      <c r="E7" s="41">
        <v>0</v>
      </c>
      <c r="F7" s="19">
        <f t="shared" si="1"/>
        <v>0</v>
      </c>
      <c r="G7" s="36">
        <f t="shared" si="1"/>
        <v>0</v>
      </c>
      <c r="H7" s="41">
        <v>0</v>
      </c>
      <c r="I7" s="19">
        <f t="shared" si="1"/>
        <v>0</v>
      </c>
      <c r="J7" s="36">
        <f t="shared" si="1"/>
        <v>0</v>
      </c>
    </row>
    <row r="8" spans="1:10" s="48" customFormat="1" x14ac:dyDescent="0.2">
      <c r="A8" s="9" t="s">
        <v>28</v>
      </c>
      <c r="B8" s="51">
        <v>18950000</v>
      </c>
      <c r="C8" s="52">
        <f t="shared" ref="C8:J8" si="2">C9</f>
        <v>0</v>
      </c>
      <c r="D8" s="36">
        <f t="shared" si="2"/>
        <v>18950000</v>
      </c>
      <c r="E8" s="41">
        <v>0</v>
      </c>
      <c r="F8" s="19">
        <f t="shared" si="2"/>
        <v>0</v>
      </c>
      <c r="G8" s="36">
        <f t="shared" si="2"/>
        <v>0</v>
      </c>
      <c r="H8" s="41">
        <v>0</v>
      </c>
      <c r="I8" s="19">
        <f t="shared" si="2"/>
        <v>0</v>
      </c>
      <c r="J8" s="36">
        <f t="shared" si="2"/>
        <v>0</v>
      </c>
    </row>
    <row r="9" spans="1:10" s="48" customFormat="1" x14ac:dyDescent="0.2">
      <c r="A9" s="50" t="s">
        <v>37</v>
      </c>
      <c r="B9" s="51">
        <v>18950000</v>
      </c>
      <c r="C9" s="52">
        <v>0</v>
      </c>
      <c r="D9" s="36">
        <f>B9+C9</f>
        <v>18950000</v>
      </c>
      <c r="E9" s="41">
        <v>0</v>
      </c>
      <c r="F9" s="19">
        <v>0</v>
      </c>
      <c r="G9" s="36">
        <f>E9+F9</f>
        <v>0</v>
      </c>
      <c r="H9" s="41">
        <v>0</v>
      </c>
      <c r="I9" s="19">
        <v>0</v>
      </c>
      <c r="J9" s="36">
        <f>H9+I9</f>
        <v>0</v>
      </c>
    </row>
    <row r="10" spans="1:10" x14ac:dyDescent="0.2">
      <c r="A10" s="21" t="s">
        <v>5</v>
      </c>
      <c r="B10" s="3">
        <v>65098700</v>
      </c>
      <c r="C10" s="3">
        <f t="shared" ref="C10:J10" si="3">C11+C14</f>
        <v>0</v>
      </c>
      <c r="D10" s="91">
        <f t="shared" si="3"/>
        <v>65098700</v>
      </c>
      <c r="E10" s="27">
        <v>4500000</v>
      </c>
      <c r="F10" s="3">
        <f t="shared" si="3"/>
        <v>0</v>
      </c>
      <c r="G10" s="91">
        <f t="shared" si="3"/>
        <v>4500000</v>
      </c>
      <c r="H10" s="27">
        <v>0</v>
      </c>
      <c r="I10" s="3">
        <f t="shared" si="3"/>
        <v>0</v>
      </c>
      <c r="J10" s="91">
        <f t="shared" si="3"/>
        <v>0</v>
      </c>
    </row>
    <row r="11" spans="1:10" s="58" customFormat="1" ht="25.5" x14ac:dyDescent="0.2">
      <c r="A11" s="8" t="s">
        <v>40</v>
      </c>
      <c r="B11" s="71">
        <v>0</v>
      </c>
      <c r="C11" s="71">
        <f t="shared" ref="C11:J11" si="4">C12</f>
        <v>0</v>
      </c>
      <c r="D11" s="92">
        <f t="shared" si="4"/>
        <v>0</v>
      </c>
      <c r="E11" s="78">
        <v>4500000</v>
      </c>
      <c r="F11" s="71">
        <f t="shared" si="4"/>
        <v>0</v>
      </c>
      <c r="G11" s="92">
        <f t="shared" si="4"/>
        <v>4500000</v>
      </c>
      <c r="H11" s="78">
        <v>0</v>
      </c>
      <c r="I11" s="71">
        <f t="shared" si="4"/>
        <v>0</v>
      </c>
      <c r="J11" s="92">
        <f t="shared" si="4"/>
        <v>0</v>
      </c>
    </row>
    <row r="12" spans="1:10" s="58" customFormat="1" x14ac:dyDescent="0.2">
      <c r="A12" s="9" t="s">
        <v>41</v>
      </c>
      <c r="B12" s="71">
        <v>0</v>
      </c>
      <c r="C12" s="71">
        <f t="shared" ref="C12:J12" si="5">C13</f>
        <v>0</v>
      </c>
      <c r="D12" s="92">
        <f t="shared" si="5"/>
        <v>0</v>
      </c>
      <c r="E12" s="78">
        <v>4500000</v>
      </c>
      <c r="F12" s="71">
        <f t="shared" si="5"/>
        <v>0</v>
      </c>
      <c r="G12" s="92">
        <f t="shared" si="5"/>
        <v>4500000</v>
      </c>
      <c r="H12" s="78">
        <v>0</v>
      </c>
      <c r="I12" s="71">
        <f t="shared" si="5"/>
        <v>0</v>
      </c>
      <c r="J12" s="92">
        <f t="shared" si="5"/>
        <v>0</v>
      </c>
    </row>
    <row r="13" spans="1:10" s="58" customFormat="1" ht="25.5" x14ac:dyDescent="0.2">
      <c r="A13" s="60" t="s">
        <v>42</v>
      </c>
      <c r="B13" s="72">
        <v>0</v>
      </c>
      <c r="C13" s="72">
        <v>0</v>
      </c>
      <c r="D13" s="77">
        <f>B13+C13</f>
        <v>0</v>
      </c>
      <c r="E13" s="73">
        <v>4500000</v>
      </c>
      <c r="F13" s="74">
        <v>0</v>
      </c>
      <c r="G13" s="75">
        <f>E13+F13</f>
        <v>4500000</v>
      </c>
      <c r="H13" s="73">
        <v>0</v>
      </c>
      <c r="I13" s="76">
        <v>0</v>
      </c>
      <c r="J13" s="77">
        <f>H13+I13</f>
        <v>0</v>
      </c>
    </row>
    <row r="14" spans="1:10" ht="25.5" x14ac:dyDescent="0.2">
      <c r="A14" s="8" t="s">
        <v>6</v>
      </c>
      <c r="B14" s="1">
        <v>65098700</v>
      </c>
      <c r="C14" s="1">
        <f t="shared" ref="C14:J14" si="6">C15</f>
        <v>0</v>
      </c>
      <c r="D14" s="38">
        <f t="shared" si="6"/>
        <v>65098700</v>
      </c>
      <c r="E14" s="28">
        <v>0</v>
      </c>
      <c r="F14" s="33">
        <f t="shared" si="6"/>
        <v>0</v>
      </c>
      <c r="G14" s="35">
        <f t="shared" si="6"/>
        <v>0</v>
      </c>
      <c r="H14" s="28">
        <v>0</v>
      </c>
      <c r="I14" s="1">
        <f t="shared" si="6"/>
        <v>0</v>
      </c>
      <c r="J14" s="38">
        <f t="shared" si="6"/>
        <v>0</v>
      </c>
    </row>
    <row r="15" spans="1:10" x14ac:dyDescent="0.2">
      <c r="A15" s="9" t="s">
        <v>27</v>
      </c>
      <c r="B15" s="1">
        <v>65098700</v>
      </c>
      <c r="C15" s="1">
        <f t="shared" ref="C15:D15" si="7">C16</f>
        <v>0</v>
      </c>
      <c r="D15" s="38">
        <f t="shared" si="7"/>
        <v>65098700</v>
      </c>
      <c r="E15" s="28">
        <v>0</v>
      </c>
      <c r="F15" s="33">
        <f t="shared" ref="F15:J15" si="8">F16</f>
        <v>0</v>
      </c>
      <c r="G15" s="35">
        <f t="shared" si="8"/>
        <v>0</v>
      </c>
      <c r="H15" s="28">
        <v>0</v>
      </c>
      <c r="I15" s="37">
        <f t="shared" si="8"/>
        <v>0</v>
      </c>
      <c r="J15" s="39">
        <f t="shared" si="8"/>
        <v>0</v>
      </c>
    </row>
    <row r="16" spans="1:10" ht="25.5" x14ac:dyDescent="0.2">
      <c r="A16" s="7" t="s">
        <v>22</v>
      </c>
      <c r="B16" s="2">
        <v>65098700</v>
      </c>
      <c r="C16" s="2">
        <v>0</v>
      </c>
      <c r="D16" s="44">
        <f>B16+C16</f>
        <v>65098700</v>
      </c>
      <c r="E16" s="29">
        <v>0</v>
      </c>
      <c r="F16" s="19">
        <v>0</v>
      </c>
      <c r="G16" s="36">
        <f>E16+F16</f>
        <v>0</v>
      </c>
      <c r="H16" s="31">
        <v>0</v>
      </c>
      <c r="I16" s="49">
        <v>0</v>
      </c>
      <c r="J16" s="40">
        <f>H16+I16</f>
        <v>0</v>
      </c>
    </row>
    <row r="17" spans="1:10" x14ac:dyDescent="0.2">
      <c r="A17" s="21" t="s">
        <v>7</v>
      </c>
      <c r="B17" s="3">
        <v>83714400</v>
      </c>
      <c r="C17" s="3">
        <f t="shared" ref="C17:J18" si="9">C18</f>
        <v>0</v>
      </c>
      <c r="D17" s="91">
        <f t="shared" si="9"/>
        <v>83714400</v>
      </c>
      <c r="E17" s="27">
        <v>0</v>
      </c>
      <c r="F17" s="3">
        <f t="shared" si="9"/>
        <v>0</v>
      </c>
      <c r="G17" s="95">
        <f t="shared" si="9"/>
        <v>0</v>
      </c>
      <c r="H17" s="27">
        <v>0</v>
      </c>
      <c r="I17" s="3">
        <f t="shared" si="9"/>
        <v>0</v>
      </c>
      <c r="J17" s="95">
        <f t="shared" si="9"/>
        <v>0</v>
      </c>
    </row>
    <row r="18" spans="1:10" x14ac:dyDescent="0.2">
      <c r="A18" s="8" t="s">
        <v>3</v>
      </c>
      <c r="B18" s="1">
        <v>83714400</v>
      </c>
      <c r="C18" s="1">
        <f t="shared" si="9"/>
        <v>0</v>
      </c>
      <c r="D18" s="38">
        <f t="shared" si="9"/>
        <v>83714400</v>
      </c>
      <c r="E18" s="28">
        <v>0</v>
      </c>
      <c r="F18" s="1">
        <f t="shared" si="9"/>
        <v>0</v>
      </c>
      <c r="G18" s="38">
        <f t="shared" si="9"/>
        <v>0</v>
      </c>
      <c r="H18" s="28">
        <v>0</v>
      </c>
      <c r="I18" s="1">
        <f t="shared" si="9"/>
        <v>0</v>
      </c>
      <c r="J18" s="38">
        <f t="shared" si="9"/>
        <v>0</v>
      </c>
    </row>
    <row r="19" spans="1:10" x14ac:dyDescent="0.2">
      <c r="A19" s="9" t="s">
        <v>28</v>
      </c>
      <c r="B19" s="1">
        <v>83714400</v>
      </c>
      <c r="C19" s="1">
        <f t="shared" ref="C19:I19" si="10">C20+C21</f>
        <v>0</v>
      </c>
      <c r="D19" s="99">
        <f t="shared" si="10"/>
        <v>83714400</v>
      </c>
      <c r="E19" s="28">
        <v>0</v>
      </c>
      <c r="F19" s="1">
        <f t="shared" si="10"/>
        <v>0</v>
      </c>
      <c r="G19" s="99">
        <f t="shared" si="10"/>
        <v>0</v>
      </c>
      <c r="H19" s="28">
        <v>0</v>
      </c>
      <c r="I19" s="1">
        <f t="shared" si="10"/>
        <v>0</v>
      </c>
      <c r="J19" s="99">
        <f>J20+J21</f>
        <v>0</v>
      </c>
    </row>
    <row r="20" spans="1:10" s="23" customFormat="1" ht="25.5" x14ac:dyDescent="0.2">
      <c r="A20" s="7" t="s">
        <v>29</v>
      </c>
      <c r="B20" s="2">
        <v>68714400</v>
      </c>
      <c r="C20" s="2">
        <v>0</v>
      </c>
      <c r="D20" s="44">
        <f>B20+C20</f>
        <v>68714400</v>
      </c>
      <c r="E20" s="29">
        <v>0</v>
      </c>
      <c r="F20" s="19">
        <v>0</v>
      </c>
      <c r="G20" s="36">
        <f>E20+F20</f>
        <v>0</v>
      </c>
      <c r="H20" s="41">
        <v>0</v>
      </c>
      <c r="I20" s="49">
        <v>0</v>
      </c>
      <c r="J20" s="40">
        <f>H20+I20</f>
        <v>0</v>
      </c>
    </row>
    <row r="21" spans="1:10" s="98" customFormat="1" ht="25.5" x14ac:dyDescent="0.2">
      <c r="A21" s="7" t="s">
        <v>46</v>
      </c>
      <c r="B21" s="2">
        <v>15000000</v>
      </c>
      <c r="C21" s="2">
        <v>0</v>
      </c>
      <c r="D21" s="44">
        <f>B21+C21</f>
        <v>15000000</v>
      </c>
      <c r="E21" s="29">
        <v>0</v>
      </c>
      <c r="F21" s="19">
        <v>0</v>
      </c>
      <c r="G21" s="36">
        <f>E21+F21</f>
        <v>0</v>
      </c>
      <c r="H21" s="41">
        <v>0</v>
      </c>
      <c r="I21" s="49">
        <v>0</v>
      </c>
      <c r="J21" s="40">
        <f>H21+I21</f>
        <v>0</v>
      </c>
    </row>
    <row r="22" spans="1:10" x14ac:dyDescent="0.2">
      <c r="A22" s="21" t="s">
        <v>8</v>
      </c>
      <c r="B22" s="3">
        <v>115001000</v>
      </c>
      <c r="C22" s="3">
        <f t="shared" ref="C22:J23" si="11">C23</f>
        <v>0</v>
      </c>
      <c r="D22" s="91">
        <f t="shared" si="11"/>
        <v>115001000</v>
      </c>
      <c r="E22" s="27">
        <v>0</v>
      </c>
      <c r="F22" s="32">
        <f t="shared" si="11"/>
        <v>0</v>
      </c>
      <c r="G22" s="34">
        <f t="shared" si="11"/>
        <v>0</v>
      </c>
      <c r="H22" s="42">
        <v>0</v>
      </c>
      <c r="I22" s="32">
        <f t="shared" si="11"/>
        <v>0</v>
      </c>
      <c r="J22" s="34">
        <f t="shared" si="11"/>
        <v>0</v>
      </c>
    </row>
    <row r="23" spans="1:10" x14ac:dyDescent="0.2">
      <c r="A23" s="8" t="s">
        <v>3</v>
      </c>
      <c r="B23" s="1">
        <v>115001000</v>
      </c>
      <c r="C23" s="1">
        <f t="shared" si="11"/>
        <v>0</v>
      </c>
      <c r="D23" s="38">
        <f t="shared" si="11"/>
        <v>115001000</v>
      </c>
      <c r="E23" s="28">
        <v>0</v>
      </c>
      <c r="F23" s="33">
        <f t="shared" si="11"/>
        <v>0</v>
      </c>
      <c r="G23" s="35">
        <f t="shared" si="11"/>
        <v>0</v>
      </c>
      <c r="H23" s="43">
        <v>0</v>
      </c>
      <c r="I23" s="33">
        <f t="shared" si="11"/>
        <v>0</v>
      </c>
      <c r="J23" s="35">
        <f t="shared" si="11"/>
        <v>0</v>
      </c>
    </row>
    <row r="24" spans="1:10" x14ac:dyDescent="0.2">
      <c r="A24" s="9" t="s">
        <v>28</v>
      </c>
      <c r="B24" s="1">
        <v>115001000</v>
      </c>
      <c r="C24" s="1">
        <f t="shared" ref="C24:J24" si="12">C25+C26+C27+C28</f>
        <v>0</v>
      </c>
      <c r="D24" s="38">
        <f t="shared" si="12"/>
        <v>115001000</v>
      </c>
      <c r="E24" s="28">
        <v>0</v>
      </c>
      <c r="F24" s="1">
        <f t="shared" si="12"/>
        <v>0</v>
      </c>
      <c r="G24" s="38">
        <f t="shared" si="12"/>
        <v>0</v>
      </c>
      <c r="H24" s="28">
        <v>0</v>
      </c>
      <c r="I24" s="1">
        <f t="shared" si="12"/>
        <v>0</v>
      </c>
      <c r="J24" s="38">
        <f t="shared" si="12"/>
        <v>0</v>
      </c>
    </row>
    <row r="25" spans="1:10" s="23" customFormat="1" ht="25.5" x14ac:dyDescent="0.2">
      <c r="A25" s="7" t="s">
        <v>30</v>
      </c>
      <c r="B25" s="2">
        <v>82613300</v>
      </c>
      <c r="C25" s="2">
        <v>0</v>
      </c>
      <c r="D25" s="44">
        <f>B25+C25</f>
        <v>82613300</v>
      </c>
      <c r="E25" s="29">
        <v>0</v>
      </c>
      <c r="F25" s="19">
        <v>0</v>
      </c>
      <c r="G25" s="36">
        <f>E25+F25</f>
        <v>0</v>
      </c>
      <c r="H25" s="41">
        <v>0</v>
      </c>
      <c r="I25" s="49">
        <v>0</v>
      </c>
      <c r="J25" s="40">
        <f>H25+I25</f>
        <v>0</v>
      </c>
    </row>
    <row r="26" spans="1:10" ht="25.5" x14ac:dyDescent="0.2">
      <c r="A26" s="7" t="s">
        <v>21</v>
      </c>
      <c r="B26" s="2">
        <v>0</v>
      </c>
      <c r="C26" s="2">
        <v>0</v>
      </c>
      <c r="D26" s="44">
        <f>B26+C26</f>
        <v>0</v>
      </c>
      <c r="E26" s="29">
        <v>0</v>
      </c>
      <c r="F26" s="19">
        <v>0</v>
      </c>
      <c r="G26" s="36">
        <f>E26+F26</f>
        <v>0</v>
      </c>
      <c r="H26" s="31">
        <v>0</v>
      </c>
      <c r="I26" s="49">
        <v>0</v>
      </c>
      <c r="J26" s="40">
        <f>H26+I26</f>
        <v>0</v>
      </c>
    </row>
    <row r="27" spans="1:10" s="6" customFormat="1" ht="25.5" x14ac:dyDescent="0.2">
      <c r="A27" s="7" t="s">
        <v>34</v>
      </c>
      <c r="B27" s="2">
        <v>30540400</v>
      </c>
      <c r="C27" s="2">
        <v>0</v>
      </c>
      <c r="D27" s="44">
        <f>B27+C27</f>
        <v>30540400</v>
      </c>
      <c r="E27" s="29">
        <v>0</v>
      </c>
      <c r="F27" s="19">
        <v>0</v>
      </c>
      <c r="G27" s="36">
        <f>E27+F27</f>
        <v>0</v>
      </c>
      <c r="H27" s="31">
        <v>0</v>
      </c>
      <c r="I27" s="49">
        <v>0</v>
      </c>
      <c r="J27" s="40">
        <f>H27+I27</f>
        <v>0</v>
      </c>
    </row>
    <row r="28" spans="1:10" s="48" customFormat="1" ht="25.5" x14ac:dyDescent="0.2">
      <c r="A28" s="7" t="s">
        <v>35</v>
      </c>
      <c r="B28" s="2">
        <v>1847300</v>
      </c>
      <c r="C28" s="2">
        <v>0</v>
      </c>
      <c r="D28" s="44">
        <f>B28+C28</f>
        <v>1847300</v>
      </c>
      <c r="E28" s="29">
        <v>0</v>
      </c>
      <c r="F28" s="19">
        <v>0</v>
      </c>
      <c r="G28" s="36">
        <f>E28+F28</f>
        <v>0</v>
      </c>
      <c r="H28" s="31">
        <v>0</v>
      </c>
      <c r="I28" s="49">
        <v>0</v>
      </c>
      <c r="J28" s="40">
        <f>H28+I28</f>
        <v>0</v>
      </c>
    </row>
    <row r="29" spans="1:10" x14ac:dyDescent="0.2">
      <c r="A29" s="21" t="s">
        <v>9</v>
      </c>
      <c r="B29" s="3">
        <v>0</v>
      </c>
      <c r="C29" s="3">
        <f t="shared" ref="C29:J29" si="13">C30</f>
        <v>0</v>
      </c>
      <c r="D29" s="91">
        <f t="shared" si="13"/>
        <v>0</v>
      </c>
      <c r="E29" s="27">
        <v>0</v>
      </c>
      <c r="F29" s="32">
        <f t="shared" si="13"/>
        <v>0</v>
      </c>
      <c r="G29" s="34">
        <f t="shared" si="13"/>
        <v>0</v>
      </c>
      <c r="H29" s="42">
        <v>0</v>
      </c>
      <c r="I29" s="32">
        <f t="shared" si="13"/>
        <v>0</v>
      </c>
      <c r="J29" s="34">
        <f t="shared" si="13"/>
        <v>0</v>
      </c>
    </row>
    <row r="30" spans="1:10" ht="25.5" x14ac:dyDescent="0.2">
      <c r="A30" s="8" t="s">
        <v>4</v>
      </c>
      <c r="B30" s="1">
        <v>0</v>
      </c>
      <c r="C30" s="1">
        <f t="shared" ref="C30:J31" si="14">C31</f>
        <v>0</v>
      </c>
      <c r="D30" s="38">
        <f t="shared" si="14"/>
        <v>0</v>
      </c>
      <c r="E30" s="28">
        <v>0</v>
      </c>
      <c r="F30" s="33">
        <f t="shared" si="14"/>
        <v>0</v>
      </c>
      <c r="G30" s="35">
        <f t="shared" si="14"/>
        <v>0</v>
      </c>
      <c r="H30" s="43">
        <v>0</v>
      </c>
      <c r="I30" s="33">
        <f t="shared" si="14"/>
        <v>0</v>
      </c>
      <c r="J30" s="35">
        <f t="shared" si="14"/>
        <v>0</v>
      </c>
    </row>
    <row r="31" spans="1:10" x14ac:dyDescent="0.2">
      <c r="A31" s="9" t="s">
        <v>26</v>
      </c>
      <c r="B31" s="1">
        <v>0</v>
      </c>
      <c r="C31" s="1">
        <f t="shared" si="14"/>
        <v>0</v>
      </c>
      <c r="D31" s="38">
        <f t="shared" si="14"/>
        <v>0</v>
      </c>
      <c r="E31" s="28">
        <v>0</v>
      </c>
      <c r="F31" s="33">
        <f t="shared" si="14"/>
        <v>0</v>
      </c>
      <c r="G31" s="35">
        <f t="shared" si="14"/>
        <v>0</v>
      </c>
      <c r="H31" s="43">
        <v>0</v>
      </c>
      <c r="I31" s="33">
        <f t="shared" si="14"/>
        <v>0</v>
      </c>
      <c r="J31" s="35">
        <f t="shared" si="14"/>
        <v>0</v>
      </c>
    </row>
    <row r="32" spans="1:10" s="20" customFormat="1" ht="25.5" x14ac:dyDescent="0.2">
      <c r="A32" s="7" t="s">
        <v>19</v>
      </c>
      <c r="B32" s="2">
        <v>0</v>
      </c>
      <c r="C32" s="2">
        <v>0</v>
      </c>
      <c r="D32" s="44">
        <f>B32+C32</f>
        <v>0</v>
      </c>
      <c r="E32" s="29">
        <v>0</v>
      </c>
      <c r="F32" s="19">
        <v>0</v>
      </c>
      <c r="G32" s="36">
        <f>E32+F32</f>
        <v>0</v>
      </c>
      <c r="H32" s="31">
        <v>0</v>
      </c>
      <c r="I32" s="49">
        <v>0</v>
      </c>
      <c r="J32" s="40">
        <f>H32+I32</f>
        <v>0</v>
      </c>
    </row>
    <row r="33" spans="1:10" x14ac:dyDescent="0.2">
      <c r="A33" s="21" t="s">
        <v>10</v>
      </c>
      <c r="B33" s="3">
        <v>51827700</v>
      </c>
      <c r="C33" s="3">
        <f t="shared" ref="C33:J33" si="15">C34+C37</f>
        <v>0</v>
      </c>
      <c r="D33" s="91">
        <f t="shared" si="15"/>
        <v>51827700</v>
      </c>
      <c r="E33" s="27">
        <v>32062700</v>
      </c>
      <c r="F33" s="3">
        <f t="shared" si="15"/>
        <v>0</v>
      </c>
      <c r="G33" s="91">
        <f t="shared" si="15"/>
        <v>32062700</v>
      </c>
      <c r="H33" s="27">
        <v>0</v>
      </c>
      <c r="I33" s="3">
        <f t="shared" si="15"/>
        <v>0</v>
      </c>
      <c r="J33" s="91">
        <f t="shared" si="15"/>
        <v>0</v>
      </c>
    </row>
    <row r="34" spans="1:10" s="58" customFormat="1" x14ac:dyDescent="0.2">
      <c r="A34" s="8" t="s">
        <v>3</v>
      </c>
      <c r="B34" s="71">
        <v>0</v>
      </c>
      <c r="C34" s="71">
        <f t="shared" ref="C34:J34" si="16">C35</f>
        <v>0</v>
      </c>
      <c r="D34" s="92">
        <f t="shared" si="16"/>
        <v>0</v>
      </c>
      <c r="E34" s="78">
        <v>32062700</v>
      </c>
      <c r="F34" s="71">
        <f t="shared" si="16"/>
        <v>0</v>
      </c>
      <c r="G34" s="92">
        <f t="shared" si="16"/>
        <v>32062700</v>
      </c>
      <c r="H34" s="78">
        <v>0</v>
      </c>
      <c r="I34" s="71">
        <f t="shared" si="16"/>
        <v>0</v>
      </c>
      <c r="J34" s="92">
        <f t="shared" si="16"/>
        <v>0</v>
      </c>
    </row>
    <row r="35" spans="1:10" s="58" customFormat="1" x14ac:dyDescent="0.2">
      <c r="A35" s="9" t="s">
        <v>28</v>
      </c>
      <c r="B35" s="71">
        <v>0</v>
      </c>
      <c r="C35" s="71">
        <f t="shared" ref="C35:J35" si="17">C36</f>
        <v>0</v>
      </c>
      <c r="D35" s="92">
        <f t="shared" si="17"/>
        <v>0</v>
      </c>
      <c r="E35" s="78">
        <v>32062700</v>
      </c>
      <c r="F35" s="71">
        <f t="shared" si="17"/>
        <v>0</v>
      </c>
      <c r="G35" s="92">
        <f t="shared" si="17"/>
        <v>32062700</v>
      </c>
      <c r="H35" s="78">
        <v>0</v>
      </c>
      <c r="I35" s="71">
        <f t="shared" si="17"/>
        <v>0</v>
      </c>
      <c r="J35" s="92">
        <f t="shared" si="17"/>
        <v>0</v>
      </c>
    </row>
    <row r="36" spans="1:10" s="58" customFormat="1" ht="25.5" x14ac:dyDescent="0.2">
      <c r="A36" s="60" t="s">
        <v>43</v>
      </c>
      <c r="B36" s="72">
        <v>0</v>
      </c>
      <c r="C36" s="72">
        <v>0</v>
      </c>
      <c r="D36" s="93">
        <f>B36+C36</f>
        <v>0</v>
      </c>
      <c r="E36" s="79">
        <v>32062700</v>
      </c>
      <c r="F36" s="80">
        <v>0</v>
      </c>
      <c r="G36" s="81">
        <f>E36+F36</f>
        <v>32062700</v>
      </c>
      <c r="H36" s="82">
        <v>0</v>
      </c>
      <c r="I36" s="80">
        <v>0</v>
      </c>
      <c r="J36" s="81">
        <f>H36+I36</f>
        <v>0</v>
      </c>
    </row>
    <row r="37" spans="1:10" ht="25.5" x14ac:dyDescent="0.2">
      <c r="A37" s="8" t="s">
        <v>4</v>
      </c>
      <c r="B37" s="1">
        <v>51827700</v>
      </c>
      <c r="C37" s="1">
        <f t="shared" ref="C37:G38" si="18">C38</f>
        <v>0</v>
      </c>
      <c r="D37" s="38">
        <f t="shared" si="18"/>
        <v>51827700</v>
      </c>
      <c r="E37" s="28">
        <v>0</v>
      </c>
      <c r="F37" s="33">
        <f t="shared" si="18"/>
        <v>0</v>
      </c>
      <c r="G37" s="35">
        <f t="shared" si="18"/>
        <v>0</v>
      </c>
      <c r="H37" s="43">
        <v>0</v>
      </c>
      <c r="I37" s="33">
        <f t="shared" ref="I37:J38" si="19">I38</f>
        <v>0</v>
      </c>
      <c r="J37" s="35">
        <f t="shared" si="19"/>
        <v>0</v>
      </c>
    </row>
    <row r="38" spans="1:10" x14ac:dyDescent="0.2">
      <c r="A38" s="9" t="s">
        <v>26</v>
      </c>
      <c r="B38" s="1">
        <v>51827700</v>
      </c>
      <c r="C38" s="1">
        <f t="shared" si="18"/>
        <v>0</v>
      </c>
      <c r="D38" s="38">
        <f t="shared" si="18"/>
        <v>51827700</v>
      </c>
      <c r="E38" s="28">
        <v>0</v>
      </c>
      <c r="F38" s="33">
        <f t="shared" si="18"/>
        <v>0</v>
      </c>
      <c r="G38" s="35">
        <f t="shared" si="18"/>
        <v>0</v>
      </c>
      <c r="H38" s="43">
        <v>0</v>
      </c>
      <c r="I38" s="33">
        <f t="shared" si="19"/>
        <v>0</v>
      </c>
      <c r="J38" s="35">
        <f t="shared" si="19"/>
        <v>0</v>
      </c>
    </row>
    <row r="39" spans="1:10" ht="51" x14ac:dyDescent="0.2">
      <c r="A39" s="7" t="s">
        <v>20</v>
      </c>
      <c r="B39" s="2">
        <v>51827700</v>
      </c>
      <c r="C39" s="2">
        <v>0</v>
      </c>
      <c r="D39" s="94">
        <f>B39+C39</f>
        <v>51827700</v>
      </c>
      <c r="E39" s="64">
        <v>0</v>
      </c>
      <c r="F39" s="65">
        <v>0</v>
      </c>
      <c r="G39" s="66">
        <f>E39+F39</f>
        <v>0</v>
      </c>
      <c r="H39" s="67">
        <v>0</v>
      </c>
      <c r="I39" s="68">
        <v>0</v>
      </c>
      <c r="J39" s="69">
        <f>H39+I39</f>
        <v>0</v>
      </c>
    </row>
    <row r="40" spans="1:10" s="58" customFormat="1" x14ac:dyDescent="0.2">
      <c r="A40" s="59" t="s">
        <v>38</v>
      </c>
      <c r="B40" s="70">
        <v>0</v>
      </c>
      <c r="C40" s="70">
        <f t="shared" ref="C40:J40" si="20">C41</f>
        <v>0</v>
      </c>
      <c r="D40" s="90">
        <f t="shared" si="20"/>
        <v>0</v>
      </c>
      <c r="E40" s="88">
        <v>7000000</v>
      </c>
      <c r="F40" s="70">
        <f t="shared" si="20"/>
        <v>0</v>
      </c>
      <c r="G40" s="90">
        <f t="shared" si="20"/>
        <v>7000000</v>
      </c>
      <c r="H40" s="88">
        <v>10157000</v>
      </c>
      <c r="I40" s="70">
        <f t="shared" si="20"/>
        <v>0</v>
      </c>
      <c r="J40" s="90">
        <f t="shared" si="20"/>
        <v>10157000</v>
      </c>
    </row>
    <row r="41" spans="1:10" s="58" customFormat="1" ht="25.5" x14ac:dyDescent="0.2">
      <c r="A41" s="61" t="s">
        <v>4</v>
      </c>
      <c r="B41" s="33">
        <v>0</v>
      </c>
      <c r="C41" s="33">
        <f t="shared" ref="C41:J41" si="21">C42</f>
        <v>0</v>
      </c>
      <c r="D41" s="35">
        <f t="shared" si="21"/>
        <v>0</v>
      </c>
      <c r="E41" s="43">
        <v>7000000</v>
      </c>
      <c r="F41" s="33">
        <f t="shared" si="21"/>
        <v>0</v>
      </c>
      <c r="G41" s="35">
        <f t="shared" si="21"/>
        <v>7000000</v>
      </c>
      <c r="H41" s="43">
        <v>10157000</v>
      </c>
      <c r="I41" s="33">
        <f t="shared" si="21"/>
        <v>0</v>
      </c>
      <c r="J41" s="35">
        <f t="shared" si="21"/>
        <v>10157000</v>
      </c>
    </row>
    <row r="42" spans="1:10" s="58" customFormat="1" x14ac:dyDescent="0.2">
      <c r="A42" s="62" t="s">
        <v>26</v>
      </c>
      <c r="B42" s="33">
        <v>0</v>
      </c>
      <c r="C42" s="33">
        <f t="shared" ref="C42:J42" si="22">C43</f>
        <v>0</v>
      </c>
      <c r="D42" s="35">
        <f t="shared" si="22"/>
        <v>0</v>
      </c>
      <c r="E42" s="43">
        <v>7000000</v>
      </c>
      <c r="F42" s="33">
        <f t="shared" si="22"/>
        <v>0</v>
      </c>
      <c r="G42" s="35">
        <f t="shared" si="22"/>
        <v>7000000</v>
      </c>
      <c r="H42" s="43">
        <v>10157000</v>
      </c>
      <c r="I42" s="33">
        <f t="shared" si="22"/>
        <v>0</v>
      </c>
      <c r="J42" s="35">
        <f t="shared" si="22"/>
        <v>10157000</v>
      </c>
    </row>
    <row r="43" spans="1:10" s="58" customFormat="1" ht="25.5" x14ac:dyDescent="0.2">
      <c r="A43" s="63" t="s">
        <v>39</v>
      </c>
      <c r="B43" s="19">
        <v>0</v>
      </c>
      <c r="C43" s="19">
        <v>0</v>
      </c>
      <c r="D43" s="36">
        <f>B43+C43</f>
        <v>0</v>
      </c>
      <c r="E43" s="41">
        <v>7000000</v>
      </c>
      <c r="F43" s="19">
        <v>0</v>
      </c>
      <c r="G43" s="36">
        <f>E43+F43</f>
        <v>7000000</v>
      </c>
      <c r="H43" s="31">
        <v>10157000</v>
      </c>
      <c r="I43" s="49">
        <v>0</v>
      </c>
      <c r="J43" s="40">
        <f>H43+I43</f>
        <v>10157000</v>
      </c>
    </row>
    <row r="44" spans="1:10" s="58" customFormat="1" x14ac:dyDescent="0.2">
      <c r="A44" s="84" t="s">
        <v>44</v>
      </c>
      <c r="B44" s="32">
        <v>0</v>
      </c>
      <c r="C44" s="32">
        <f t="shared" ref="C44:J44" si="23">C45</f>
        <v>0</v>
      </c>
      <c r="D44" s="34">
        <f t="shared" si="23"/>
        <v>0</v>
      </c>
      <c r="E44" s="42">
        <v>58500000</v>
      </c>
      <c r="F44" s="32">
        <f t="shared" si="23"/>
        <v>0</v>
      </c>
      <c r="G44" s="34">
        <f t="shared" si="23"/>
        <v>58500000</v>
      </c>
      <c r="H44" s="42">
        <v>91800000</v>
      </c>
      <c r="I44" s="32">
        <f t="shared" si="23"/>
        <v>0</v>
      </c>
      <c r="J44" s="34">
        <f t="shared" si="23"/>
        <v>91800000</v>
      </c>
    </row>
    <row r="45" spans="1:10" s="58" customFormat="1" x14ac:dyDescent="0.2">
      <c r="A45" s="85" t="s">
        <v>3</v>
      </c>
      <c r="B45" s="33">
        <v>0</v>
      </c>
      <c r="C45" s="33">
        <f t="shared" ref="C45:J45" si="24">C46</f>
        <v>0</v>
      </c>
      <c r="D45" s="35">
        <f t="shared" si="24"/>
        <v>0</v>
      </c>
      <c r="E45" s="43">
        <v>58500000</v>
      </c>
      <c r="F45" s="33">
        <f t="shared" si="24"/>
        <v>0</v>
      </c>
      <c r="G45" s="35">
        <f t="shared" si="24"/>
        <v>58500000</v>
      </c>
      <c r="H45" s="43">
        <v>91800000</v>
      </c>
      <c r="I45" s="33">
        <f t="shared" si="24"/>
        <v>0</v>
      </c>
      <c r="J45" s="35">
        <f t="shared" si="24"/>
        <v>91800000</v>
      </c>
    </row>
    <row r="46" spans="1:10" s="58" customFormat="1" x14ac:dyDescent="0.2">
      <c r="A46" s="86" t="s">
        <v>28</v>
      </c>
      <c r="B46" s="33">
        <v>0</v>
      </c>
      <c r="C46" s="33">
        <f t="shared" ref="C46:J46" si="25">C47</f>
        <v>0</v>
      </c>
      <c r="D46" s="35">
        <f t="shared" si="25"/>
        <v>0</v>
      </c>
      <c r="E46" s="43">
        <v>58500000</v>
      </c>
      <c r="F46" s="33">
        <f t="shared" si="25"/>
        <v>0</v>
      </c>
      <c r="G46" s="35">
        <f t="shared" si="25"/>
        <v>58500000</v>
      </c>
      <c r="H46" s="43">
        <v>91800000</v>
      </c>
      <c r="I46" s="33">
        <f t="shared" si="25"/>
        <v>0</v>
      </c>
      <c r="J46" s="35">
        <f t="shared" si="25"/>
        <v>91800000</v>
      </c>
    </row>
    <row r="47" spans="1:10" s="58" customFormat="1" x14ac:dyDescent="0.2">
      <c r="A47" s="60" t="s">
        <v>45</v>
      </c>
      <c r="B47" s="19">
        <v>0</v>
      </c>
      <c r="C47" s="19">
        <v>0</v>
      </c>
      <c r="D47" s="36">
        <f>B47+C47</f>
        <v>0</v>
      </c>
      <c r="E47" s="41">
        <v>58500000</v>
      </c>
      <c r="F47" s="19">
        <v>0</v>
      </c>
      <c r="G47" s="36">
        <f>E47+F47</f>
        <v>58500000</v>
      </c>
      <c r="H47" s="31">
        <v>91800000</v>
      </c>
      <c r="I47" s="49">
        <v>0</v>
      </c>
      <c r="J47" s="40">
        <f>H47+I47</f>
        <v>91800000</v>
      </c>
    </row>
    <row r="48" spans="1:10" x14ac:dyDescent="0.2">
      <c r="A48" s="83" t="s">
        <v>11</v>
      </c>
      <c r="B48" s="53">
        <v>334591800</v>
      </c>
      <c r="C48" s="53">
        <f t="shared" ref="C48:J48" si="26">C6+C10+C17+C22+C29+C33+C40+C44</f>
        <v>0</v>
      </c>
      <c r="D48" s="95">
        <f t="shared" si="26"/>
        <v>334591800</v>
      </c>
      <c r="E48" s="97">
        <v>102062700</v>
      </c>
      <c r="F48" s="53">
        <f t="shared" si="26"/>
        <v>0</v>
      </c>
      <c r="G48" s="95">
        <f t="shared" si="26"/>
        <v>102062700</v>
      </c>
      <c r="H48" s="97">
        <v>101957000</v>
      </c>
      <c r="I48" s="53">
        <f t="shared" si="26"/>
        <v>0</v>
      </c>
      <c r="J48" s="95">
        <f t="shared" si="26"/>
        <v>101957000</v>
      </c>
    </row>
    <row r="49" spans="1:10" x14ac:dyDescent="0.2">
      <c r="A49" s="14" t="s">
        <v>12</v>
      </c>
      <c r="B49" s="2">
        <v>181868100</v>
      </c>
      <c r="C49" s="2">
        <f>C20+C25+C27</f>
        <v>0</v>
      </c>
      <c r="D49" s="44">
        <f t="shared" ref="D49:J49" si="27">D20+D25+D27</f>
        <v>181868100</v>
      </c>
      <c r="E49" s="29">
        <v>0</v>
      </c>
      <c r="F49" s="2">
        <f t="shared" si="27"/>
        <v>0</v>
      </c>
      <c r="G49" s="44">
        <f t="shared" si="27"/>
        <v>0</v>
      </c>
      <c r="H49" s="29">
        <v>0</v>
      </c>
      <c r="I49" s="2">
        <f t="shared" si="27"/>
        <v>0</v>
      </c>
      <c r="J49" s="44">
        <f t="shared" si="27"/>
        <v>0</v>
      </c>
    </row>
    <row r="50" spans="1:10" ht="43.5" customHeight="1" x14ac:dyDescent="0.2">
      <c r="A50" s="107" t="s">
        <v>18</v>
      </c>
      <c r="B50" s="108"/>
      <c r="C50" s="108"/>
      <c r="D50" s="108"/>
      <c r="E50" s="108"/>
      <c r="F50" s="108"/>
      <c r="G50" s="108"/>
      <c r="H50" s="108"/>
    </row>
    <row r="51" spans="1:10" ht="25.5" x14ac:dyDescent="0.2">
      <c r="A51" s="15" t="s">
        <v>15</v>
      </c>
      <c r="B51" s="13">
        <v>217665400</v>
      </c>
      <c r="C51" s="13">
        <f t="shared" ref="C51:J51" si="28">C7+C18+C23+C34+C45</f>
        <v>0</v>
      </c>
      <c r="D51" s="45">
        <f t="shared" si="28"/>
        <v>217665400</v>
      </c>
      <c r="E51" s="30">
        <v>90562700</v>
      </c>
      <c r="F51" s="13">
        <f t="shared" si="28"/>
        <v>0</v>
      </c>
      <c r="G51" s="45">
        <f t="shared" si="28"/>
        <v>90562700</v>
      </c>
      <c r="H51" s="30">
        <v>91800000</v>
      </c>
      <c r="I51" s="13">
        <f t="shared" si="28"/>
        <v>0</v>
      </c>
      <c r="J51" s="45">
        <f t="shared" si="28"/>
        <v>91800000</v>
      </c>
    </row>
    <row r="52" spans="1:10" x14ac:dyDescent="0.2">
      <c r="A52" s="15" t="s">
        <v>16</v>
      </c>
      <c r="B52" s="13">
        <v>35797300</v>
      </c>
      <c r="C52" s="13">
        <f t="shared" ref="C52:J52" si="29">C9+C21+C26+C28+C36+C47</f>
        <v>0</v>
      </c>
      <c r="D52" s="45">
        <f t="shared" si="29"/>
        <v>35797300</v>
      </c>
      <c r="E52" s="30">
        <v>90562700</v>
      </c>
      <c r="F52" s="13">
        <f t="shared" si="29"/>
        <v>0</v>
      </c>
      <c r="G52" s="45">
        <f t="shared" si="29"/>
        <v>90562700</v>
      </c>
      <c r="H52" s="30">
        <v>91800000</v>
      </c>
      <c r="I52" s="13">
        <f t="shared" si="29"/>
        <v>0</v>
      </c>
      <c r="J52" s="45">
        <f t="shared" si="29"/>
        <v>91800000</v>
      </c>
    </row>
    <row r="53" spans="1:10" x14ac:dyDescent="0.2">
      <c r="A53" s="15" t="s">
        <v>17</v>
      </c>
      <c r="B53" s="13">
        <v>181868100</v>
      </c>
      <c r="C53" s="13">
        <f t="shared" ref="C53:J53" si="30">C20+C25+C27</f>
        <v>0</v>
      </c>
      <c r="D53" s="45">
        <f t="shared" si="30"/>
        <v>181868100</v>
      </c>
      <c r="E53" s="30">
        <v>0</v>
      </c>
      <c r="F53" s="13">
        <f t="shared" si="30"/>
        <v>0</v>
      </c>
      <c r="G53" s="45">
        <f t="shared" si="30"/>
        <v>0</v>
      </c>
      <c r="H53" s="30">
        <v>0</v>
      </c>
      <c r="I53" s="13">
        <f t="shared" si="30"/>
        <v>0</v>
      </c>
      <c r="J53" s="45">
        <f t="shared" si="30"/>
        <v>0</v>
      </c>
    </row>
    <row r="54" spans="1:10" ht="25.5" x14ac:dyDescent="0.2">
      <c r="A54" s="16" t="s">
        <v>6</v>
      </c>
      <c r="B54" s="13">
        <v>65098700</v>
      </c>
      <c r="C54" s="13">
        <f t="shared" ref="C54:J54" si="31">C16</f>
        <v>0</v>
      </c>
      <c r="D54" s="45">
        <f t="shared" si="31"/>
        <v>65098700</v>
      </c>
      <c r="E54" s="30">
        <v>0</v>
      </c>
      <c r="F54" s="13">
        <f t="shared" si="31"/>
        <v>0</v>
      </c>
      <c r="G54" s="45">
        <f t="shared" si="31"/>
        <v>0</v>
      </c>
      <c r="H54" s="30">
        <v>0</v>
      </c>
      <c r="I54" s="13">
        <f t="shared" si="31"/>
        <v>0</v>
      </c>
      <c r="J54" s="45">
        <f t="shared" si="31"/>
        <v>0</v>
      </c>
    </row>
    <row r="55" spans="1:10" s="47" customFormat="1" ht="25.5" x14ac:dyDescent="0.2">
      <c r="A55" s="14" t="s">
        <v>4</v>
      </c>
      <c r="B55" s="13">
        <v>51827700</v>
      </c>
      <c r="C55" s="13">
        <f t="shared" ref="C55:J55" si="32">C32+C39+C43</f>
        <v>0</v>
      </c>
      <c r="D55" s="45">
        <f t="shared" si="32"/>
        <v>51827700</v>
      </c>
      <c r="E55" s="30">
        <v>7000000</v>
      </c>
      <c r="F55" s="13">
        <f t="shared" si="32"/>
        <v>0</v>
      </c>
      <c r="G55" s="45">
        <f t="shared" si="32"/>
        <v>7000000</v>
      </c>
      <c r="H55" s="30">
        <v>10157000</v>
      </c>
      <c r="I55" s="13">
        <f t="shared" si="32"/>
        <v>0</v>
      </c>
      <c r="J55" s="45">
        <f t="shared" si="32"/>
        <v>10157000</v>
      </c>
    </row>
    <row r="56" spans="1:10" s="58" customFormat="1" ht="25.5" x14ac:dyDescent="0.2">
      <c r="A56" s="14" t="s">
        <v>40</v>
      </c>
      <c r="B56" s="13">
        <v>0</v>
      </c>
      <c r="C56" s="13">
        <f t="shared" ref="C56:J56" si="33">C11</f>
        <v>0</v>
      </c>
      <c r="D56" s="45">
        <f t="shared" si="33"/>
        <v>0</v>
      </c>
      <c r="E56" s="30">
        <v>4500000</v>
      </c>
      <c r="F56" s="13">
        <f t="shared" si="33"/>
        <v>0</v>
      </c>
      <c r="G56" s="45">
        <f t="shared" si="33"/>
        <v>4500000</v>
      </c>
      <c r="H56" s="30">
        <v>0</v>
      </c>
      <c r="I56" s="13">
        <f t="shared" si="33"/>
        <v>0</v>
      </c>
      <c r="J56" s="45">
        <f t="shared" si="33"/>
        <v>0</v>
      </c>
    </row>
    <row r="57" spans="1:10" s="10" customFormat="1" ht="21" customHeight="1" x14ac:dyDescent="0.2">
      <c r="A57" s="22" t="s">
        <v>11</v>
      </c>
      <c r="B57" s="11">
        <v>334591800</v>
      </c>
      <c r="C57" s="11">
        <f t="shared" ref="C57:J57" si="34">C51+C54+C55+C56</f>
        <v>0</v>
      </c>
      <c r="D57" s="96">
        <f t="shared" si="34"/>
        <v>334591800</v>
      </c>
      <c r="E57" s="57">
        <v>102062700</v>
      </c>
      <c r="F57" s="11">
        <f t="shared" si="34"/>
        <v>0</v>
      </c>
      <c r="G57" s="96">
        <f>G51+G54+G55+G56</f>
        <v>102062700</v>
      </c>
      <c r="H57" s="57">
        <v>101957000</v>
      </c>
      <c r="I57" s="11">
        <f t="shared" si="34"/>
        <v>0</v>
      </c>
      <c r="J57" s="96">
        <f t="shared" si="34"/>
        <v>101957000</v>
      </c>
    </row>
    <row r="58" spans="1:10" s="12" customFormat="1" x14ac:dyDescent="0.2">
      <c r="A58" s="14" t="s">
        <v>12</v>
      </c>
      <c r="B58" s="2">
        <v>181868100</v>
      </c>
      <c r="C58" s="2">
        <f t="shared" ref="C58:J58" si="35">C53</f>
        <v>0</v>
      </c>
      <c r="D58" s="44">
        <f t="shared" si="35"/>
        <v>181868100</v>
      </c>
      <c r="E58" s="29">
        <v>0</v>
      </c>
      <c r="F58" s="2">
        <f t="shared" si="35"/>
        <v>0</v>
      </c>
      <c r="G58" s="44">
        <f t="shared" si="35"/>
        <v>0</v>
      </c>
      <c r="H58" s="29">
        <v>0</v>
      </c>
      <c r="I58" s="2">
        <f t="shared" si="35"/>
        <v>0</v>
      </c>
      <c r="J58" s="44">
        <f t="shared" si="35"/>
        <v>0</v>
      </c>
    </row>
    <row r="59" spans="1:10" ht="46.5" customHeight="1" x14ac:dyDescent="0.2">
      <c r="A59" s="100" t="s">
        <v>25</v>
      </c>
      <c r="B59" s="101"/>
      <c r="C59" s="101"/>
      <c r="D59" s="101"/>
      <c r="E59" s="101"/>
      <c r="F59" s="101"/>
      <c r="G59" s="101"/>
      <c r="H59" s="101"/>
    </row>
    <row r="60" spans="1:10" ht="25.5" x14ac:dyDescent="0.2">
      <c r="A60" s="15" t="s">
        <v>23</v>
      </c>
      <c r="B60" s="13">
        <v>269493100</v>
      </c>
      <c r="C60" s="13">
        <f t="shared" ref="C60:J60" si="36">C57-C54</f>
        <v>0</v>
      </c>
      <c r="D60" s="45">
        <f t="shared" si="36"/>
        <v>269493100</v>
      </c>
      <c r="E60" s="30">
        <v>102062700</v>
      </c>
      <c r="F60" s="13">
        <f t="shared" si="36"/>
        <v>0</v>
      </c>
      <c r="G60" s="45">
        <f t="shared" si="36"/>
        <v>102062700</v>
      </c>
      <c r="H60" s="30">
        <v>101957000</v>
      </c>
      <c r="I60" s="13">
        <f t="shared" si="36"/>
        <v>0</v>
      </c>
      <c r="J60" s="45">
        <f t="shared" si="36"/>
        <v>101957000</v>
      </c>
    </row>
    <row r="61" spans="1:10" ht="26.25" thickBot="1" x14ac:dyDescent="0.25">
      <c r="A61" s="15" t="s">
        <v>24</v>
      </c>
      <c r="B61" s="13">
        <v>65098700</v>
      </c>
      <c r="C61" s="13">
        <f t="shared" ref="C61:J61" si="37">C54</f>
        <v>0</v>
      </c>
      <c r="D61" s="45">
        <f t="shared" si="37"/>
        <v>65098700</v>
      </c>
      <c r="E61" s="30">
        <v>0</v>
      </c>
      <c r="F61" s="13">
        <f t="shared" si="37"/>
        <v>0</v>
      </c>
      <c r="G61" s="45">
        <f t="shared" si="37"/>
        <v>0</v>
      </c>
      <c r="H61" s="30">
        <v>0</v>
      </c>
      <c r="I61" s="13">
        <f t="shared" si="37"/>
        <v>0</v>
      </c>
      <c r="J61" s="45">
        <f t="shared" si="37"/>
        <v>0</v>
      </c>
    </row>
    <row r="62" spans="1:10" ht="15" thickBot="1" x14ac:dyDescent="0.25">
      <c r="A62" s="24" t="s">
        <v>11</v>
      </c>
      <c r="B62" s="25">
        <v>334591800</v>
      </c>
      <c r="C62" s="25">
        <f t="shared" ref="C62:J62" si="38">C60+C61</f>
        <v>0</v>
      </c>
      <c r="D62" s="26">
        <f>D60+D61</f>
        <v>334591800</v>
      </c>
      <c r="E62" s="46">
        <v>102062700</v>
      </c>
      <c r="F62" s="25">
        <f t="shared" si="38"/>
        <v>0</v>
      </c>
      <c r="G62" s="26">
        <f t="shared" si="38"/>
        <v>102062700</v>
      </c>
      <c r="H62" s="46">
        <v>101957000</v>
      </c>
      <c r="I62" s="25">
        <f t="shared" si="38"/>
        <v>0</v>
      </c>
      <c r="J62" s="26">
        <f t="shared" si="38"/>
        <v>101957000</v>
      </c>
    </row>
  </sheetData>
  <mergeCells count="9">
    <mergeCell ref="A59:H59"/>
    <mergeCell ref="A1:E1"/>
    <mergeCell ref="A4:A5"/>
    <mergeCell ref="A3:E3"/>
    <mergeCell ref="A50:H50"/>
    <mergeCell ref="B4:D4"/>
    <mergeCell ref="E4:G4"/>
    <mergeCell ref="H4:J4"/>
    <mergeCell ref="A2:J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60" fitToHeight="2" orientation="landscape" horizontalDpi="300" verticalDpi="30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2015-11-24T12:29:35Z</dcterms:modified>
</cp:coreProperties>
</file>